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79\"/>
    </mc:Choice>
  </mc:AlternateContent>
  <xr:revisionPtr revIDLastSave="0" documentId="13_ncr:1_{E9DBB2A4-9656-4771-A317-C387DED6F9A2}" xr6:coauthVersionLast="47" xr6:coauthVersionMax="47" xr10:uidLastSave="{00000000-0000-0000-0000-000000000000}"/>
  <bookViews>
    <workbookView xWindow="0" yWindow="2328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09-01(1)" sheetId="7" r:id="rId7"/>
    <sheet name="ОСР 525-12-01(1)" sheetId="8" r:id="rId8"/>
    <sheet name="ОСР 525-02-01(2)" sheetId="9" r:id="rId9"/>
    <sheet name="ОСР 525-12-01(2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<sst xmlns="http://schemas.openxmlformats.org/spreadsheetml/2006/main" count="380" uniqueCount="144">
  <si>
    <t>СВОДКА ЗАТРАТ</t>
  </si>
  <si>
    <t>P_0579</t>
  </si>
  <si>
    <t>(идентификатор инвестиционного проекта)</t>
  </si>
  <si>
    <t>Реконструкция ВЛ-0,4 кВ от КТП Яг 918 10/0,4/250 кВА (протяженностью 0,6км) с заменой КТП 10/0,4/250 кВА, установка приборов учета (61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</si>
  <si>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</si>
  <si>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</si>
  <si>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</si>
  <si>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</si>
  <si>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</si>
  <si>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</si>
  <si>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</si>
  <si>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</si>
  <si>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</si>
  <si>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</si>
  <si>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</si>
  <si>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</si>
  <si>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</si>
  <si>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</si>
  <si>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</si>
  <si>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</si>
  <si>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</si>
  <si>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</si>
  <si>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</si>
  <si>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</si>
  <si>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</si>
  <si>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</si>
  <si>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</si>
  <si>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</si>
  <si>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</si>
  <si>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</si>
  <si>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</si>
  <si>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</si>
  <si>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</si>
  <si>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</si>
  <si>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</si>
  <si>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</si>
  <si>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</si>
  <si>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</si>
  <si>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</si>
  <si>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</si>
  <si>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</si>
  <si>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</si>
  <si>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</si>
  <si>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</si>
  <si>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</si>
  <si>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</si>
  <si>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</si>
  <si>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</si>
  <si>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</si>
  <si>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</si>
  <si>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</si>
  <si>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</si>
  <si>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</si>
  <si>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</si>
  <si>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</si>
  <si>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</si>
  <si>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</si>
  <si>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</si>
  <si>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</si>
  <si>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</si>
  <si>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</si>
  <si>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</si>
  <si>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</si>
  <si>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</si>
  <si>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</si>
  <si>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</si>
  <si>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</si>
  <si>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</si>
  <si>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</si>
  <si>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</si>
  <si>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</si>
  <si>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</si>
  <si>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</si>
  <si>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</si>
  <si>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</si>
  <si>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</si>
  <si>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</si>
  <si>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</si>
  <si>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</si>
  <si>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</si>
  <si>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</si>
  <si>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</si>
  <si>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</si>
  <si>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</si>
  <si>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</si>
  <si>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</si>
  <si>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</si>
  <si>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</si>
  <si>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</si>
  <si>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</si>
  <si>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</si>
  <si>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</si>
  <si>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</si>
  <si>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</si>
  <si>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</si>
  <si>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</si>
  <si>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</si>
  <si>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</si>
  <si>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</si>
  <si>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</si>
  <si>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</si>
  <si>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</si>
  <si>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</si>
  <si>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</si>
  <si>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ЛС-525-01</t>
  </si>
  <si>
    <t>ВЛИ-0,4кВ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</si>
  <si>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</si>
  <si>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</si>
  <si>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</si>
  <si>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</si>
  <si>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</si>
  <si>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</si>
  <si>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</si>
  <si>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</si>
  <si>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</si>
  <si>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</si>
  <si>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</si>
  <si>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</si>
  <si>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</si>
  <si>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</si>
  <si>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</si>
  <si>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</si>
  <si>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</si>
  <si>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Реконструкция ВЛ одноцепная</t>
  </si>
  <si>
    <t>км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</si>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</sst>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C46" sqref="C46"/>
    </sheetView>
  </sheetViews>
  <sheetFormatPr defaultColWidth="8.77734375" defaultRowHeight="14.4"/>
  <cols>
    <col min="1" max="1" width="10.77734375" customWidth="1"/>
    <col min="2" max="2" width="101.44140625" customWidth="1"/>
    <col min="3" max="3" width="35" customWidth="1"/>
    <col min="4" max="4" width="14.44140625" customWidth="1"/>
  </cols>
  <sheetData>
    <row r="1" spans="1:3" ht="16.05" customHeight="1">
      <c r="A1" s="23"/>
      <c r="B1" s="23"/>
      <c r="C1" s="23"/>
    </row>
    <row r="2" spans="1:3" ht="16.05" customHeight="1">
      <c r="A2" s="24"/>
      <c r="B2" s="24"/>
      <c r="C2" s="24"/>
    </row>
    <row r="3" spans="1:3" ht="16.05" customHeight="1">
      <c r="A3" s="25"/>
      <c r="B3" s="25"/>
      <c r="C3" s="25"/>
    </row>
    <row r="4" spans="1:3" ht="16.05" customHeight="1">
      <c r="A4" s="24"/>
      <c r="B4" s="24"/>
      <c r="C4" s="24"/>
    </row>
    <row r="5" spans="1:3" ht="16.05" customHeight="1">
      <c r="A5" s="24"/>
      <c r="B5" s="24"/>
      <c r="C5" s="24"/>
    </row>
    <row r="6" spans="1:3" ht="16.05" customHeight="1">
      <c r="A6" s="24"/>
      <c r="B6" s="24"/>
      <c r="C6" s="49"/>
    </row>
    <row r="7" spans="1:3" ht="16.05" customHeight="1">
      <c r="A7" s="24"/>
      <c r="B7" s="24"/>
      <c r="C7" s="24"/>
    </row>
    <row r="8" spans="1:3" ht="16.05" customHeight="1">
      <c r="A8" s="25"/>
      <c r="B8" s="25"/>
      <c r="C8" s="25"/>
    </row>
    <row r="9" spans="1:3" ht="16.05" customHeight="1">
      <c r="A9" s="24"/>
      <c r="B9" s="24"/>
      <c r="C9" s="24"/>
    </row>
    <row r="10" spans="1:3" ht="16.05" customHeight="1">
      <c r="A10" s="24"/>
      <c r="B10" s="24"/>
      <c r="C10" s="24"/>
    </row>
    <row r="11" spans="1:3" ht="16.05" customHeight="1">
      <c r="A11" s="24"/>
      <c r="B11" s="24"/>
      <c r="C11" s="24"/>
    </row>
    <row r="12" spans="1:3" ht="16.05" customHeight="1">
      <c r="A12" s="82" t="s">
        <v>0</v>
      </c>
      <c r="B12" s="82"/>
      <c r="C12" s="82"/>
    </row>
    <row r="13" spans="1:3" ht="16.05" customHeight="1">
      <c r="A13" s="24"/>
      <c r="B13" s="24"/>
      <c r="C13" s="24"/>
    </row>
    <row r="14" spans="1:3" ht="16.05" customHeight="1">
      <c r="A14" s="24"/>
      <c r="B14" s="24"/>
      <c r="C14" s="24"/>
    </row>
    <row r="15" spans="1:3" ht="16.05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05" customHeight="1">
      <c r="A17" s="84" t="s">
        <v>2</v>
      </c>
      <c r="B17" s="84"/>
      <c r="C17" s="84"/>
    </row>
    <row r="18" spans="1:9" ht="16.0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05" customHeight="1">
      <c r="A20" s="84" t="s">
        <v>4</v>
      </c>
      <c r="B20" s="84"/>
      <c r="C20" s="84"/>
    </row>
    <row r="21" spans="1:9" ht="16.05" customHeight="1">
      <c r="A21" s="24"/>
      <c r="B21" s="24"/>
      <c r="C21" s="24"/>
    </row>
    <row r="22" spans="1:9" ht="16.05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0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f>ССР!G61*1.2</f>
        <v>2207.5345263158401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2207.5345263158401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367.92241631584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C30*I37</f>
        <v>2442.7130658798401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0.56000000000000005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1367.91931689271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ССР!D70+ССР!E70</f>
        <v>16858.4198192937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ССР!F70</f>
        <v>3774.1757436294602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ССР!G70-'Сводка затрат'!C29</f>
        <v>429.436001114644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21062.031564037799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3510.3385940377698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24431.794435276599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0.56000000000000005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13681.804883754899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15049.724200647601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D5" sqref="D5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77</v>
      </c>
      <c r="D13" s="32">
        <v>0</v>
      </c>
      <c r="E13" s="32">
        <v>0</v>
      </c>
      <c r="F13" s="32">
        <v>0</v>
      </c>
      <c r="G13" s="32">
        <v>1085.19</v>
      </c>
      <c r="H13" s="32">
        <v>1085.19</v>
      </c>
      <c r="J13" s="20"/>
    </row>
    <row r="14" spans="1:14" ht="16.95" customHeight="1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1085.19</v>
      </c>
      <c r="H14" s="32">
        <v>1085.19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1"/>
  <sheetViews>
    <sheetView topLeftCell="A48" zoomScale="75" zoomScaleNormal="75" workbookViewId="0">
      <selection activeCell="H3" sqref="H3:H68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05" customHeight="1">
      <c r="A1" s="10" t="s">
        <v>107</v>
      </c>
      <c r="B1" s="10" t="s">
        <v>108</v>
      </c>
      <c r="C1" s="10" t="s">
        <v>109</v>
      </c>
      <c r="D1" s="10" t="s">
        <v>110</v>
      </c>
      <c r="E1" s="10" t="s">
        <v>111</v>
      </c>
      <c r="F1" s="10" t="s">
        <v>112</v>
      </c>
      <c r="G1" s="10" t="s">
        <v>113</v>
      </c>
      <c r="H1" s="10" t="s">
        <v>114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94</v>
      </c>
      <c r="B3" s="94"/>
      <c r="C3" s="11"/>
      <c r="D3" s="12">
        <v>3400.0065639643999</v>
      </c>
      <c r="E3" s="13"/>
      <c r="F3" s="13"/>
      <c r="G3" s="13"/>
      <c r="H3" s="14"/>
    </row>
    <row r="4" spans="1:8">
      <c r="A4" s="99" t="s">
        <v>115</v>
      </c>
      <c r="B4" s="15" t="s">
        <v>116</v>
      </c>
      <c r="C4" s="11"/>
      <c r="D4" s="12">
        <v>332.56706822870001</v>
      </c>
      <c r="E4" s="13"/>
      <c r="F4" s="13"/>
      <c r="G4" s="13"/>
      <c r="H4" s="14"/>
    </row>
    <row r="5" spans="1:8">
      <c r="A5" s="99"/>
      <c r="B5" s="15" t="s">
        <v>117</v>
      </c>
      <c r="C5" s="10"/>
      <c r="D5" s="12">
        <v>13.899250080810001</v>
      </c>
      <c r="E5" s="13"/>
      <c r="F5" s="13"/>
      <c r="G5" s="13"/>
      <c r="H5" s="16"/>
    </row>
    <row r="6" spans="1:8">
      <c r="A6" s="100"/>
      <c r="B6" s="15" t="s">
        <v>118</v>
      </c>
      <c r="C6" s="10"/>
      <c r="D6" s="12">
        <v>3053.5402456549</v>
      </c>
      <c r="E6" s="13"/>
      <c r="F6" s="13"/>
      <c r="G6" s="13"/>
      <c r="H6" s="16"/>
    </row>
    <row r="7" spans="1:8">
      <c r="A7" s="100"/>
      <c r="B7" s="15" t="s">
        <v>119</v>
      </c>
      <c r="C7" s="10"/>
      <c r="D7" s="12">
        <v>0</v>
      </c>
      <c r="E7" s="13"/>
      <c r="F7" s="13"/>
      <c r="G7" s="13"/>
      <c r="H7" s="16"/>
    </row>
    <row r="8" spans="1:8">
      <c r="A8" s="95" t="s">
        <v>97</v>
      </c>
      <c r="B8" s="96"/>
      <c r="C8" s="99" t="s">
        <v>120</v>
      </c>
      <c r="D8" s="17">
        <v>3400.0065639643999</v>
      </c>
      <c r="E8" s="13">
        <v>1</v>
      </c>
      <c r="F8" s="13" t="s">
        <v>121</v>
      </c>
      <c r="G8" s="17">
        <v>3400.0065639643999</v>
      </c>
      <c r="H8" s="16"/>
    </row>
    <row r="9" spans="1:8">
      <c r="A9" s="101">
        <v>1</v>
      </c>
      <c r="B9" s="15" t="s">
        <v>116</v>
      </c>
      <c r="C9" s="99"/>
      <c r="D9" s="17">
        <v>332.56706822870001</v>
      </c>
      <c r="E9" s="13"/>
      <c r="F9" s="13"/>
      <c r="G9" s="13"/>
      <c r="H9" s="100" t="s">
        <v>43</v>
      </c>
    </row>
    <row r="10" spans="1:8">
      <c r="A10" s="99"/>
      <c r="B10" s="15" t="s">
        <v>117</v>
      </c>
      <c r="C10" s="99"/>
      <c r="D10" s="17">
        <v>13.899250080810001</v>
      </c>
      <c r="E10" s="13"/>
      <c r="F10" s="13"/>
      <c r="G10" s="13"/>
      <c r="H10" s="100"/>
    </row>
    <row r="11" spans="1:8">
      <c r="A11" s="99"/>
      <c r="B11" s="15" t="s">
        <v>118</v>
      </c>
      <c r="C11" s="99"/>
      <c r="D11" s="17">
        <v>3053.5402456549</v>
      </c>
      <c r="E11" s="13"/>
      <c r="F11" s="13"/>
      <c r="G11" s="13"/>
      <c r="H11" s="100"/>
    </row>
    <row r="12" spans="1:8">
      <c r="A12" s="99"/>
      <c r="B12" s="15" t="s">
        <v>119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63</v>
      </c>
      <c r="B13" s="94"/>
      <c r="C13" s="10"/>
      <c r="D13" s="12">
        <v>36.719795593561003</v>
      </c>
      <c r="E13" s="13"/>
      <c r="F13" s="13"/>
      <c r="G13" s="13"/>
      <c r="H13" s="16"/>
    </row>
    <row r="14" spans="1:8">
      <c r="A14" s="99" t="s">
        <v>122</v>
      </c>
      <c r="B14" s="15" t="s">
        <v>116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117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118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119</v>
      </c>
      <c r="C17" s="10"/>
      <c r="D17" s="12">
        <v>36.719795593561003</v>
      </c>
      <c r="E17" s="13"/>
      <c r="F17" s="13"/>
      <c r="G17" s="13"/>
      <c r="H17" s="16"/>
    </row>
    <row r="18" spans="1:8">
      <c r="A18" s="95" t="s">
        <v>101</v>
      </c>
      <c r="B18" s="96"/>
      <c r="C18" s="99" t="s">
        <v>120</v>
      </c>
      <c r="D18" s="17">
        <v>0</v>
      </c>
      <c r="E18" s="13">
        <v>1</v>
      </c>
      <c r="F18" s="13" t="s">
        <v>121</v>
      </c>
      <c r="G18" s="17">
        <v>0</v>
      </c>
      <c r="H18" s="16"/>
    </row>
    <row r="19" spans="1:8">
      <c r="A19" s="101">
        <v>1</v>
      </c>
      <c r="B19" s="15" t="s">
        <v>116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117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118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119</v>
      </c>
      <c r="C22" s="99"/>
      <c r="D22" s="17">
        <v>0</v>
      </c>
      <c r="E22" s="13"/>
      <c r="F22" s="13"/>
      <c r="G22" s="13"/>
      <c r="H22" s="100"/>
    </row>
    <row r="23" spans="1:8">
      <c r="A23" s="95" t="s">
        <v>63</v>
      </c>
      <c r="B23" s="96"/>
      <c r="C23" s="99" t="s">
        <v>123</v>
      </c>
      <c r="D23" s="17">
        <v>36.719795593561003</v>
      </c>
      <c r="E23" s="13">
        <v>0.6</v>
      </c>
      <c r="F23" s="13" t="s">
        <v>124</v>
      </c>
      <c r="G23" s="17">
        <v>61.199659322602002</v>
      </c>
      <c r="H23" s="16"/>
    </row>
    <row r="24" spans="1:8">
      <c r="A24" s="101">
        <v>2</v>
      </c>
      <c r="B24" s="15" t="s">
        <v>116</v>
      </c>
      <c r="C24" s="99"/>
      <c r="D24" s="17">
        <v>0</v>
      </c>
      <c r="E24" s="13"/>
      <c r="F24" s="13"/>
      <c r="G24" s="13"/>
      <c r="H24" s="100" t="s">
        <v>43</v>
      </c>
    </row>
    <row r="25" spans="1:8">
      <c r="A25" s="99"/>
      <c r="B25" s="15" t="s">
        <v>117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118</v>
      </c>
      <c r="C26" s="99"/>
      <c r="D26" s="17">
        <v>0</v>
      </c>
      <c r="E26" s="13"/>
      <c r="F26" s="13"/>
      <c r="G26" s="13"/>
      <c r="H26" s="100"/>
    </row>
    <row r="27" spans="1:8">
      <c r="A27" s="99"/>
      <c r="B27" s="15" t="s">
        <v>119</v>
      </c>
      <c r="C27" s="99"/>
      <c r="D27" s="17">
        <v>36.719795593561003</v>
      </c>
      <c r="E27" s="13"/>
      <c r="F27" s="13"/>
      <c r="G27" s="13"/>
      <c r="H27" s="100"/>
    </row>
    <row r="28" spans="1:8" ht="24.6">
      <c r="A28" s="97" t="s">
        <v>77</v>
      </c>
      <c r="B28" s="94"/>
      <c r="C28" s="10"/>
      <c r="D28" s="12">
        <v>1839.6121052632</v>
      </c>
      <c r="E28" s="13"/>
      <c r="F28" s="13"/>
      <c r="G28" s="13"/>
      <c r="H28" s="16"/>
    </row>
    <row r="29" spans="1:8">
      <c r="A29" s="99" t="s">
        <v>125</v>
      </c>
      <c r="B29" s="15" t="s">
        <v>116</v>
      </c>
      <c r="C29" s="10"/>
      <c r="D29" s="12">
        <v>0</v>
      </c>
      <c r="E29" s="13"/>
      <c r="F29" s="13"/>
      <c r="G29" s="13"/>
      <c r="H29" s="16"/>
    </row>
    <row r="30" spans="1:8">
      <c r="A30" s="99"/>
      <c r="B30" s="15" t="s">
        <v>117</v>
      </c>
      <c r="C30" s="10"/>
      <c r="D30" s="12">
        <v>0</v>
      </c>
      <c r="E30" s="13"/>
      <c r="F30" s="13"/>
      <c r="G30" s="13"/>
      <c r="H30" s="16"/>
    </row>
    <row r="31" spans="1:8">
      <c r="A31" s="99"/>
      <c r="B31" s="15" t="s">
        <v>118</v>
      </c>
      <c r="C31" s="10"/>
      <c r="D31" s="12">
        <v>0</v>
      </c>
      <c r="E31" s="13"/>
      <c r="F31" s="13"/>
      <c r="G31" s="13"/>
      <c r="H31" s="16"/>
    </row>
    <row r="32" spans="1:8">
      <c r="A32" s="99"/>
      <c r="B32" s="15" t="s">
        <v>119</v>
      </c>
      <c r="C32" s="10"/>
      <c r="D32" s="12">
        <v>1839.6121052632</v>
      </c>
      <c r="E32" s="13"/>
      <c r="F32" s="13"/>
      <c r="G32" s="13"/>
      <c r="H32" s="16"/>
    </row>
    <row r="33" spans="1:8">
      <c r="A33" s="95" t="s">
        <v>77</v>
      </c>
      <c r="B33" s="96"/>
      <c r="C33" s="99" t="s">
        <v>120</v>
      </c>
      <c r="D33" s="17">
        <v>390.38</v>
      </c>
      <c r="E33" s="13">
        <v>1</v>
      </c>
      <c r="F33" s="13" t="s">
        <v>121</v>
      </c>
      <c r="G33" s="17">
        <v>390.38</v>
      </c>
      <c r="H33" s="16"/>
    </row>
    <row r="34" spans="1:8">
      <c r="A34" s="101">
        <v>1</v>
      </c>
      <c r="B34" s="15" t="s">
        <v>116</v>
      </c>
      <c r="C34" s="99"/>
      <c r="D34" s="17">
        <v>0</v>
      </c>
      <c r="E34" s="13"/>
      <c r="F34" s="13"/>
      <c r="G34" s="13"/>
      <c r="H34" s="100" t="s">
        <v>43</v>
      </c>
    </row>
    <row r="35" spans="1:8">
      <c r="A35" s="99"/>
      <c r="B35" s="15" t="s">
        <v>117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118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119</v>
      </c>
      <c r="C37" s="99"/>
      <c r="D37" s="17">
        <v>390.38</v>
      </c>
      <c r="E37" s="13"/>
      <c r="F37" s="13"/>
      <c r="G37" s="13"/>
      <c r="H37" s="100"/>
    </row>
    <row r="38" spans="1:8">
      <c r="A38" s="95" t="s">
        <v>77</v>
      </c>
      <c r="B38" s="96"/>
      <c r="C38" s="99" t="s">
        <v>123</v>
      </c>
      <c r="D38" s="17">
        <v>364.04210526316001</v>
      </c>
      <c r="E38" s="13">
        <v>0.6</v>
      </c>
      <c r="F38" s="13" t="s">
        <v>124</v>
      </c>
      <c r="G38" s="17">
        <v>606.73684210526005</v>
      </c>
      <c r="H38" s="16"/>
    </row>
    <row r="39" spans="1:8">
      <c r="A39" s="101">
        <v>2</v>
      </c>
      <c r="B39" s="15" t="s">
        <v>116</v>
      </c>
      <c r="C39" s="99"/>
      <c r="D39" s="17">
        <v>0</v>
      </c>
      <c r="E39" s="13"/>
      <c r="F39" s="13"/>
      <c r="G39" s="13"/>
      <c r="H39" s="100" t="s">
        <v>43</v>
      </c>
    </row>
    <row r="40" spans="1:8">
      <c r="A40" s="99"/>
      <c r="B40" s="15" t="s">
        <v>117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118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119</v>
      </c>
      <c r="C42" s="99"/>
      <c r="D42" s="17">
        <v>364.04210526316001</v>
      </c>
      <c r="E42" s="13"/>
      <c r="F42" s="13"/>
      <c r="G42" s="13"/>
      <c r="H42" s="100"/>
    </row>
    <row r="43" spans="1:8">
      <c r="A43" s="95" t="s">
        <v>77</v>
      </c>
      <c r="B43" s="96"/>
      <c r="C43" s="99" t="s">
        <v>126</v>
      </c>
      <c r="D43" s="17">
        <v>1085.19</v>
      </c>
      <c r="E43" s="13">
        <v>122</v>
      </c>
      <c r="F43" s="13" t="s">
        <v>121</v>
      </c>
      <c r="G43" s="17">
        <v>8.8949999999999996</v>
      </c>
      <c r="H43" s="16"/>
    </row>
    <row r="44" spans="1:8">
      <c r="A44" s="101">
        <v>3</v>
      </c>
      <c r="B44" s="15" t="s">
        <v>116</v>
      </c>
      <c r="C44" s="99"/>
      <c r="D44" s="17">
        <v>0</v>
      </c>
      <c r="E44" s="13"/>
      <c r="F44" s="13"/>
      <c r="G44" s="13"/>
      <c r="H44" s="100" t="s">
        <v>43</v>
      </c>
    </row>
    <row r="45" spans="1:8">
      <c r="A45" s="99"/>
      <c r="B45" s="15" t="s">
        <v>117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118</v>
      </c>
      <c r="C46" s="99"/>
      <c r="D46" s="17">
        <v>0</v>
      </c>
      <c r="E46" s="13"/>
      <c r="F46" s="13"/>
      <c r="G46" s="13"/>
      <c r="H46" s="100"/>
    </row>
    <row r="47" spans="1:8">
      <c r="A47" s="99"/>
      <c r="B47" s="15" t="s">
        <v>119</v>
      </c>
      <c r="C47" s="99"/>
      <c r="D47" s="17">
        <v>1085.19</v>
      </c>
      <c r="E47" s="13"/>
      <c r="F47" s="13"/>
      <c r="G47" s="13"/>
      <c r="H47" s="100"/>
    </row>
    <row r="48" spans="1:8" ht="24.6">
      <c r="A48" s="97" t="s">
        <v>43</v>
      </c>
      <c r="B48" s="94"/>
      <c r="C48" s="10"/>
      <c r="D48" s="12">
        <v>3170.5472018147998</v>
      </c>
      <c r="E48" s="13"/>
      <c r="F48" s="13"/>
      <c r="G48" s="13"/>
      <c r="H48" s="16"/>
    </row>
    <row r="49" spans="1:8">
      <c r="A49" s="99" t="s">
        <v>115</v>
      </c>
      <c r="B49" s="15" t="s">
        <v>116</v>
      </c>
      <c r="C49" s="10"/>
      <c r="D49" s="12">
        <v>3118.7265421017</v>
      </c>
      <c r="E49" s="13"/>
      <c r="F49" s="13"/>
      <c r="G49" s="13"/>
      <c r="H49" s="16"/>
    </row>
    <row r="50" spans="1:8">
      <c r="A50" s="99"/>
      <c r="B50" s="15" t="s">
        <v>117</v>
      </c>
      <c r="C50" s="10"/>
      <c r="D50" s="12">
        <v>51.820659713072999</v>
      </c>
      <c r="E50" s="13"/>
      <c r="F50" s="13"/>
      <c r="G50" s="13"/>
      <c r="H50" s="16"/>
    </row>
    <row r="51" spans="1:8">
      <c r="A51" s="99"/>
      <c r="B51" s="15" t="s">
        <v>118</v>
      </c>
      <c r="C51" s="10"/>
      <c r="D51" s="12">
        <v>0</v>
      </c>
      <c r="E51" s="13"/>
      <c r="F51" s="13"/>
      <c r="G51" s="13"/>
      <c r="H51" s="16"/>
    </row>
    <row r="52" spans="1:8">
      <c r="A52" s="99"/>
      <c r="B52" s="15" t="s">
        <v>119</v>
      </c>
      <c r="C52" s="10"/>
      <c r="D52" s="12">
        <v>0</v>
      </c>
      <c r="E52" s="13"/>
      <c r="F52" s="13"/>
      <c r="G52" s="13"/>
      <c r="H52" s="16"/>
    </row>
    <row r="53" spans="1:8">
      <c r="A53" s="95" t="s">
        <v>105</v>
      </c>
      <c r="B53" s="96"/>
      <c r="C53" s="99" t="s">
        <v>123</v>
      </c>
      <c r="D53" s="17">
        <v>3170.5472018147998</v>
      </c>
      <c r="E53" s="13">
        <v>0.6</v>
      </c>
      <c r="F53" s="13" t="s">
        <v>124</v>
      </c>
      <c r="G53" s="17">
        <v>5284.2453363578998</v>
      </c>
      <c r="H53" s="16"/>
    </row>
    <row r="54" spans="1:8">
      <c r="A54" s="101">
        <v>1</v>
      </c>
      <c r="B54" s="15" t="s">
        <v>116</v>
      </c>
      <c r="C54" s="99"/>
      <c r="D54" s="17">
        <v>3118.7265421017</v>
      </c>
      <c r="E54" s="13"/>
      <c r="F54" s="13"/>
      <c r="G54" s="13"/>
      <c r="H54" s="100" t="s">
        <v>43</v>
      </c>
    </row>
    <row r="55" spans="1:8">
      <c r="A55" s="99"/>
      <c r="B55" s="15" t="s">
        <v>117</v>
      </c>
      <c r="C55" s="99"/>
      <c r="D55" s="17">
        <v>51.820659713072999</v>
      </c>
      <c r="E55" s="13"/>
      <c r="F55" s="13"/>
      <c r="G55" s="13"/>
      <c r="H55" s="100"/>
    </row>
    <row r="56" spans="1:8">
      <c r="A56" s="99"/>
      <c r="B56" s="15" t="s">
        <v>118</v>
      </c>
      <c r="C56" s="99"/>
      <c r="D56" s="17">
        <v>0</v>
      </c>
      <c r="E56" s="13"/>
      <c r="F56" s="13"/>
      <c r="G56" s="13"/>
      <c r="H56" s="100"/>
    </row>
    <row r="57" spans="1:8">
      <c r="A57" s="99"/>
      <c r="B57" s="15" t="s">
        <v>119</v>
      </c>
      <c r="C57" s="99"/>
      <c r="D57" s="17">
        <v>0</v>
      </c>
      <c r="E57" s="13"/>
      <c r="F57" s="13"/>
      <c r="G57" s="13"/>
      <c r="H57" s="100"/>
    </row>
    <row r="58" spans="1:8" ht="24.6">
      <c r="A58" s="97"/>
      <c r="B58" s="94"/>
      <c r="C58" s="10"/>
      <c r="D58" s="12">
        <v>9451.34</v>
      </c>
      <c r="E58" s="13"/>
      <c r="F58" s="13"/>
      <c r="G58" s="13"/>
      <c r="H58" s="16"/>
    </row>
    <row r="59" spans="1:8">
      <c r="A59" s="99" t="s">
        <v>115</v>
      </c>
      <c r="B59" s="15" t="s">
        <v>116</v>
      </c>
      <c r="C59" s="10"/>
      <c r="D59" s="12">
        <v>8692.5</v>
      </c>
      <c r="E59" s="13"/>
      <c r="F59" s="13"/>
      <c r="G59" s="13"/>
      <c r="H59" s="16"/>
    </row>
    <row r="60" spans="1:8">
      <c r="A60" s="99"/>
      <c r="B60" s="15" t="s">
        <v>117</v>
      </c>
      <c r="C60" s="10"/>
      <c r="D60" s="12">
        <v>758.84</v>
      </c>
      <c r="E60" s="13"/>
      <c r="F60" s="13"/>
      <c r="G60" s="13"/>
      <c r="H60" s="16"/>
    </row>
    <row r="61" spans="1:8">
      <c r="A61" s="99"/>
      <c r="B61" s="15" t="s">
        <v>118</v>
      </c>
      <c r="C61" s="10"/>
      <c r="D61" s="12">
        <v>0</v>
      </c>
      <c r="E61" s="13"/>
      <c r="F61" s="13"/>
      <c r="G61" s="13"/>
      <c r="H61" s="16"/>
    </row>
    <row r="62" spans="1:8">
      <c r="A62" s="99"/>
      <c r="B62" s="15" t="s">
        <v>119</v>
      </c>
      <c r="C62" s="10"/>
      <c r="D62" s="12">
        <v>0</v>
      </c>
      <c r="E62" s="13"/>
      <c r="F62" s="13"/>
      <c r="G62" s="13"/>
      <c r="H62" s="16"/>
    </row>
    <row r="63" spans="1:8">
      <c r="A63" s="95" t="s">
        <v>105</v>
      </c>
      <c r="B63" s="96"/>
      <c r="C63" s="99" t="s">
        <v>126</v>
      </c>
      <c r="D63" s="17">
        <v>9451.34</v>
      </c>
      <c r="E63" s="13">
        <v>122</v>
      </c>
      <c r="F63" s="13" t="s">
        <v>121</v>
      </c>
      <c r="G63" s="17">
        <v>77.47</v>
      </c>
      <c r="H63" s="16"/>
    </row>
    <row r="64" spans="1:8">
      <c r="A64" s="101">
        <v>1</v>
      </c>
      <c r="B64" s="15" t="s">
        <v>116</v>
      </c>
      <c r="C64" s="99"/>
      <c r="D64" s="17">
        <v>8692.5</v>
      </c>
      <c r="E64" s="13"/>
      <c r="F64" s="13"/>
      <c r="G64" s="13"/>
      <c r="H64" s="100" t="s">
        <v>43</v>
      </c>
    </row>
    <row r="65" spans="1:8">
      <c r="A65" s="99"/>
      <c r="B65" s="15" t="s">
        <v>117</v>
      </c>
      <c r="C65" s="99"/>
      <c r="D65" s="17">
        <v>758.84</v>
      </c>
      <c r="E65" s="13"/>
      <c r="F65" s="13"/>
      <c r="G65" s="13"/>
      <c r="H65" s="100"/>
    </row>
    <row r="66" spans="1:8">
      <c r="A66" s="99"/>
      <c r="B66" s="15" t="s">
        <v>118</v>
      </c>
      <c r="C66" s="99"/>
      <c r="D66" s="17">
        <v>0</v>
      </c>
      <c r="E66" s="13"/>
      <c r="F66" s="13"/>
      <c r="G66" s="13"/>
      <c r="H66" s="100"/>
    </row>
    <row r="67" spans="1:8">
      <c r="A67" s="99"/>
      <c r="B67" s="15" t="s">
        <v>119</v>
      </c>
      <c r="C67" s="99"/>
      <c r="D67" s="17">
        <v>0</v>
      </c>
      <c r="E67" s="13"/>
      <c r="F67" s="13"/>
      <c r="G67" s="13"/>
      <c r="H67" s="100"/>
    </row>
    <row r="68" spans="1:8">
      <c r="A68" s="18"/>
      <c r="C68" s="18"/>
      <c r="D68" s="7"/>
      <c r="E68" s="7"/>
      <c r="F68" s="7"/>
      <c r="G68" s="7"/>
      <c r="H68" s="19"/>
    </row>
    <row r="70" spans="1:8">
      <c r="A70" s="98" t="s">
        <v>127</v>
      </c>
      <c r="B70" s="98"/>
      <c r="C70" s="98"/>
      <c r="D70" s="98"/>
      <c r="E70" s="98"/>
      <c r="F70" s="98"/>
      <c r="G70" s="98"/>
      <c r="H70" s="98"/>
    </row>
    <row r="71" spans="1:8">
      <c r="A71" s="98" t="s">
        <v>128</v>
      </c>
      <c r="B71" s="98"/>
      <c r="C71" s="98"/>
      <c r="D71" s="98"/>
      <c r="E71" s="98"/>
      <c r="F71" s="98"/>
      <c r="G71" s="98"/>
      <c r="H71" s="98"/>
    </row>
  </sheetData>
  <mergeCells count="44">
    <mergeCell ref="H44:H47"/>
    <mergeCell ref="H54:H57"/>
    <mergeCell ref="H64:H67"/>
    <mergeCell ref="H9:H12"/>
    <mergeCell ref="H19:H22"/>
    <mergeCell ref="H24:H27"/>
    <mergeCell ref="H34:H37"/>
    <mergeCell ref="H39:H42"/>
    <mergeCell ref="A49:A52"/>
    <mergeCell ref="A54:A57"/>
    <mergeCell ref="A59:A62"/>
    <mergeCell ref="A64:A67"/>
    <mergeCell ref="C8:C12"/>
    <mergeCell ref="C18:C22"/>
    <mergeCell ref="C23:C27"/>
    <mergeCell ref="C33:C37"/>
    <mergeCell ref="C38:C42"/>
    <mergeCell ref="C43:C47"/>
    <mergeCell ref="C53:C57"/>
    <mergeCell ref="C63:C67"/>
    <mergeCell ref="A24:A27"/>
    <mergeCell ref="A29:A32"/>
    <mergeCell ref="A34:A37"/>
    <mergeCell ref="A39:A42"/>
    <mergeCell ref="A44:A47"/>
    <mergeCell ref="A53:B53"/>
    <mergeCell ref="A58:B58"/>
    <mergeCell ref="A63:B63"/>
    <mergeCell ref="A70:H70"/>
    <mergeCell ref="A71:H71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777343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130</v>
      </c>
      <c r="B3" s="2" t="s">
        <v>131</v>
      </c>
      <c r="C3" s="2" t="s">
        <v>132</v>
      </c>
      <c r="D3" s="2" t="s">
        <v>133</v>
      </c>
      <c r="E3" s="2" t="s">
        <v>134</v>
      </c>
      <c r="F3" s="2" t="s">
        <v>135</v>
      </c>
      <c r="G3" s="2" t="s">
        <v>136</v>
      </c>
      <c r="H3" s="2" t="s">
        <v>137</v>
      </c>
    </row>
    <row r="4" spans="1:8" ht="39" customHeight="1">
      <c r="A4" s="3" t="s">
        <v>138</v>
      </c>
      <c r="B4" s="4" t="s">
        <v>121</v>
      </c>
      <c r="C4" s="5">
        <v>1</v>
      </c>
      <c r="D4" s="5">
        <v>3053.5353739730999</v>
      </c>
      <c r="E4" s="4" t="s">
        <v>139</v>
      </c>
      <c r="F4" s="4"/>
      <c r="G4" s="5">
        <v>3053.5353739730999</v>
      </c>
      <c r="H4" s="6"/>
    </row>
    <row r="5" spans="1:8" ht="39" customHeight="1">
      <c r="A5" s="3" t="s">
        <v>140</v>
      </c>
      <c r="B5" s="4" t="s">
        <v>124</v>
      </c>
      <c r="C5" s="5">
        <v>0.67326315789474001</v>
      </c>
      <c r="D5" s="5">
        <v>900.30388838926001</v>
      </c>
      <c r="E5" s="4">
        <v>0.4</v>
      </c>
      <c r="F5" s="4"/>
      <c r="G5" s="5">
        <v>606.14143896185999</v>
      </c>
      <c r="H5" s="6"/>
    </row>
    <row r="6" spans="1:8" ht="39" customHeight="1">
      <c r="A6" s="3" t="s">
        <v>141</v>
      </c>
      <c r="B6" s="4" t="s">
        <v>121</v>
      </c>
      <c r="C6" s="5">
        <v>15.157894736842</v>
      </c>
      <c r="D6" s="5">
        <v>81.798315329532997</v>
      </c>
      <c r="E6" s="4">
        <v>0.4</v>
      </c>
      <c r="F6" s="4"/>
      <c r="G6" s="5">
        <v>1239.8902534161</v>
      </c>
      <c r="H6" s="6"/>
    </row>
    <row r="7" spans="1:8" ht="39" customHeight="1">
      <c r="A7" s="3" t="s">
        <v>142</v>
      </c>
      <c r="B7" s="4" t="s">
        <v>121</v>
      </c>
      <c r="C7" s="5">
        <v>2.5263157894737001</v>
      </c>
      <c r="D7" s="5">
        <v>19.871333705078001</v>
      </c>
      <c r="E7" s="4">
        <v>0.4</v>
      </c>
      <c r="F7" s="4"/>
      <c r="G7" s="5">
        <v>50.201264097039001</v>
      </c>
      <c r="H7" s="6"/>
    </row>
    <row r="8" spans="1:8" ht="39" customHeight="1">
      <c r="A8" s="3" t="s">
        <v>143</v>
      </c>
      <c r="B8" s="4" t="s">
        <v>121</v>
      </c>
      <c r="C8" s="5">
        <v>549</v>
      </c>
      <c r="D8" s="5">
        <v>4.8225376529421</v>
      </c>
      <c r="E8" s="4"/>
      <c r="F8" s="4"/>
      <c r="G8" s="5">
        <v>2647.5731714652002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4" zoomScale="90" zoomScaleNormal="90" workbookViewId="0">
      <selection activeCell="B11" sqref="B11"/>
    </sheetView>
  </sheetViews>
  <sheetFormatPr defaultColWidth="8.77734375" defaultRowHeight="15.6"/>
  <cols>
    <col min="1" max="1" width="10.77734375" style="20" customWidth="1"/>
    <col min="2" max="2" width="66.33203125" style="20" customWidth="1"/>
    <col min="3" max="3" width="66.6640625" style="20" customWidth="1"/>
    <col min="4" max="4" width="21.777343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77734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0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12143.79361033</v>
      </c>
      <c r="E25" s="41">
        <v>824.55990979388002</v>
      </c>
      <c r="F25" s="41">
        <v>3053.5402456549</v>
      </c>
      <c r="G25" s="41">
        <v>0</v>
      </c>
      <c r="H25" s="41">
        <v>16021.893765778999</v>
      </c>
    </row>
    <row r="26" spans="1:8" ht="16.95" customHeight="1">
      <c r="A26" s="2"/>
      <c r="B26" s="33"/>
      <c r="C26" s="33" t="s">
        <v>44</v>
      </c>
      <c r="D26" s="41">
        <v>12143.79361033</v>
      </c>
      <c r="E26" s="41">
        <v>824.55990979388002</v>
      </c>
      <c r="F26" s="41">
        <v>3053.5402456549</v>
      </c>
      <c r="G26" s="41">
        <v>0</v>
      </c>
      <c r="H26" s="41">
        <v>16021.893765778999</v>
      </c>
    </row>
    <row r="27" spans="1:8" ht="16.95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049999999999997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v>12143.79361033</v>
      </c>
      <c r="E42" s="41">
        <v>824.55990979388002</v>
      </c>
      <c r="F42" s="41">
        <v>3053.5402456549</v>
      </c>
      <c r="G42" s="41">
        <v>0</v>
      </c>
      <c r="H42" s="41">
        <v>16021.893765778999</v>
      </c>
    </row>
    <row r="43" spans="1:8" ht="16.95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303.59484025825998</v>
      </c>
      <c r="E44" s="41">
        <v>20.613997744847001</v>
      </c>
      <c r="F44" s="41">
        <v>0</v>
      </c>
      <c r="G44" s="41">
        <v>0</v>
      </c>
      <c r="H44" s="41">
        <v>324.20883800310997</v>
      </c>
    </row>
    <row r="45" spans="1:8" ht="16.95" customHeight="1">
      <c r="A45" s="2"/>
      <c r="B45" s="33"/>
      <c r="C45" s="33" t="s">
        <v>59</v>
      </c>
      <c r="D45" s="41">
        <v>303.59484025825998</v>
      </c>
      <c r="E45" s="41">
        <v>20.613997744847001</v>
      </c>
      <c r="F45" s="41">
        <v>0</v>
      </c>
      <c r="G45" s="41">
        <v>0</v>
      </c>
      <c r="H45" s="41">
        <v>324.20883800310997</v>
      </c>
    </row>
    <row r="46" spans="1:8" ht="16.95" customHeight="1">
      <c r="A46" s="2"/>
      <c r="B46" s="33"/>
      <c r="C46" s="33" t="s">
        <v>60</v>
      </c>
      <c r="D46" s="41">
        <v>12447.388450589</v>
      </c>
      <c r="E46" s="41">
        <v>845.17390753872996</v>
      </c>
      <c r="F46" s="41">
        <v>3053.5402456549</v>
      </c>
      <c r="G46" s="41">
        <v>0</v>
      </c>
      <c r="H46" s="41">
        <v>16346.102603781999</v>
      </c>
    </row>
    <row r="47" spans="1:8" ht="16.95" customHeight="1">
      <c r="A47" s="2"/>
      <c r="B47" s="33"/>
      <c r="C47" s="33" t="s">
        <v>61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62</v>
      </c>
      <c r="C48" s="48" t="s">
        <v>63</v>
      </c>
      <c r="D48" s="41">
        <v>0</v>
      </c>
      <c r="E48" s="41">
        <v>0</v>
      </c>
      <c r="F48" s="41">
        <v>0</v>
      </c>
      <c r="G48" s="41">
        <v>112.72979559356</v>
      </c>
      <c r="H48" s="41">
        <v>112.72979559356</v>
      </c>
    </row>
    <row r="49" spans="1:8" ht="31.2">
      <c r="A49" s="2">
        <v>4</v>
      </c>
      <c r="B49" s="2" t="s">
        <v>64</v>
      </c>
      <c r="C49" s="48" t="s">
        <v>65</v>
      </c>
      <c r="D49" s="41">
        <v>324.87683856036</v>
      </c>
      <c r="E49" s="41">
        <v>22.059038986760999</v>
      </c>
      <c r="F49" s="41">
        <v>0</v>
      </c>
      <c r="G49" s="41">
        <v>0</v>
      </c>
      <c r="H49" s="41">
        <v>346.93587754712001</v>
      </c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120.91487266384</v>
      </c>
      <c r="H50" s="41">
        <v>120.91487266384</v>
      </c>
    </row>
    <row r="51" spans="1:8">
      <c r="A51" s="2">
        <v>6</v>
      </c>
      <c r="B51" s="2"/>
      <c r="C51" s="48" t="s">
        <v>68</v>
      </c>
      <c r="D51" s="41">
        <v>0</v>
      </c>
      <c r="E51" s="41">
        <v>0</v>
      </c>
      <c r="F51" s="41">
        <v>0</v>
      </c>
      <c r="G51" s="41">
        <v>24.088509788499</v>
      </c>
      <c r="H51" s="41">
        <v>24.088509788499</v>
      </c>
    </row>
    <row r="52" spans="1:8">
      <c r="A52" s="2">
        <v>7</v>
      </c>
      <c r="B52" s="2"/>
      <c r="C52" s="48" t="s">
        <v>69</v>
      </c>
      <c r="D52" s="41">
        <v>0</v>
      </c>
      <c r="E52" s="41">
        <v>0</v>
      </c>
      <c r="F52" s="41">
        <v>0</v>
      </c>
      <c r="G52" s="41">
        <v>36.126017201015003</v>
      </c>
      <c r="H52" s="41">
        <v>36.126017201015003</v>
      </c>
    </row>
    <row r="53" spans="1:8" ht="16.95" customHeight="1">
      <c r="A53" s="2"/>
      <c r="B53" s="33"/>
      <c r="C53" s="33" t="s">
        <v>70</v>
      </c>
      <c r="D53" s="41">
        <v>324.87683856036</v>
      </c>
      <c r="E53" s="41">
        <v>22.059038986760999</v>
      </c>
      <c r="F53" s="41">
        <v>0</v>
      </c>
      <c r="G53" s="41">
        <v>293.85919524691002</v>
      </c>
      <c r="H53" s="41">
        <v>640.79507279404004</v>
      </c>
    </row>
    <row r="54" spans="1:8" ht="16.95" customHeight="1">
      <c r="A54" s="2"/>
      <c r="B54" s="33"/>
      <c r="C54" s="33" t="s">
        <v>71</v>
      </c>
      <c r="D54" s="41">
        <v>12772.265289149</v>
      </c>
      <c r="E54" s="41">
        <v>867.23294652548998</v>
      </c>
      <c r="F54" s="41">
        <v>3053.5402456549</v>
      </c>
      <c r="G54" s="41">
        <v>293.85919524691002</v>
      </c>
      <c r="H54" s="41">
        <v>16986.897676576002</v>
      </c>
    </row>
    <row r="55" spans="1:8" ht="16.95" customHeight="1">
      <c r="A55" s="2"/>
      <c r="B55" s="33"/>
      <c r="C55" s="33" t="s">
        <v>72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95" customHeight="1">
      <c r="A57" s="2"/>
      <c r="B57" s="33"/>
      <c r="C57" s="33" t="s">
        <v>73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95" customHeight="1">
      <c r="A58" s="2"/>
      <c r="B58" s="33"/>
      <c r="C58" s="33" t="s">
        <v>74</v>
      </c>
      <c r="D58" s="41">
        <v>12772.265289149</v>
      </c>
      <c r="E58" s="41">
        <v>867.23294652548998</v>
      </c>
      <c r="F58" s="41">
        <v>3053.5402456549</v>
      </c>
      <c r="G58" s="41">
        <v>293.85919524691002</v>
      </c>
      <c r="H58" s="41">
        <v>16986.897676576002</v>
      </c>
    </row>
    <row r="59" spans="1:8" ht="153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76</v>
      </c>
      <c r="C60" s="48" t="s">
        <v>77</v>
      </c>
      <c r="D60" s="41">
        <v>0</v>
      </c>
      <c r="E60" s="41">
        <v>0</v>
      </c>
      <c r="F60" s="41">
        <v>0</v>
      </c>
      <c r="G60" s="41">
        <v>1839.6121052632</v>
      </c>
      <c r="H60" s="41">
        <v>1839.6121052632</v>
      </c>
    </row>
    <row r="61" spans="1:8" ht="16.95" customHeight="1">
      <c r="A61" s="2"/>
      <c r="B61" s="33"/>
      <c r="C61" s="33" t="s">
        <v>78</v>
      </c>
      <c r="D61" s="41">
        <v>0</v>
      </c>
      <c r="E61" s="41">
        <v>0</v>
      </c>
      <c r="F61" s="41">
        <v>0</v>
      </c>
      <c r="G61" s="41">
        <v>1839.6121052632</v>
      </c>
      <c r="H61" s="41">
        <v>1839.6121052632</v>
      </c>
    </row>
    <row r="62" spans="1:8" ht="16.95" customHeight="1">
      <c r="A62" s="2"/>
      <c r="B62" s="33"/>
      <c r="C62" s="33" t="s">
        <v>79</v>
      </c>
      <c r="D62" s="41">
        <v>12772.265289149</v>
      </c>
      <c r="E62" s="41">
        <v>867.23294652548998</v>
      </c>
      <c r="F62" s="41">
        <v>3053.5402456549</v>
      </c>
      <c r="G62" s="41">
        <v>2133.4713005100998</v>
      </c>
      <c r="H62" s="41">
        <v>18826.509781838999</v>
      </c>
    </row>
    <row r="63" spans="1:8" ht="16.9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 ht="34.049999999999997" customHeight="1">
      <c r="A64" s="2">
        <v>9</v>
      </c>
      <c r="B64" s="2" t="s">
        <v>81</v>
      </c>
      <c r="C64" s="48" t="s">
        <v>82</v>
      </c>
      <c r="D64" s="41">
        <f>D62*3%</f>
        <v>383.16795867447001</v>
      </c>
      <c r="E64" s="41">
        <f>E62*3%</f>
        <v>26.016988395764699</v>
      </c>
      <c r="F64" s="41">
        <f>F62*3%</f>
        <v>91.606207369646995</v>
      </c>
      <c r="G64" s="41">
        <f>G62*3%</f>
        <v>64.004139015302997</v>
      </c>
      <c r="H64" s="41">
        <f>SUM(D64:G64)</f>
        <v>564.79529345518495</v>
      </c>
    </row>
    <row r="65" spans="1:8" ht="16.95" customHeight="1">
      <c r="A65" s="2"/>
      <c r="B65" s="33"/>
      <c r="C65" s="33" t="s">
        <v>83</v>
      </c>
      <c r="D65" s="41">
        <f>D64</f>
        <v>383.16795867447001</v>
      </c>
      <c r="E65" s="41">
        <f>E64</f>
        <v>26.016988395764699</v>
      </c>
      <c r="F65" s="41">
        <f>F64</f>
        <v>91.606207369646995</v>
      </c>
      <c r="G65" s="41">
        <f>G64</f>
        <v>64.004139015302997</v>
      </c>
      <c r="H65" s="41">
        <f>SUM(D65:G65)</f>
        <v>564.79529345518495</v>
      </c>
    </row>
    <row r="66" spans="1:8" ht="16.95" customHeight="1">
      <c r="A66" s="2"/>
      <c r="B66" s="33"/>
      <c r="C66" s="33" t="s">
        <v>84</v>
      </c>
      <c r="D66" s="41">
        <f>D65+D62</f>
        <v>13155.433247823499</v>
      </c>
      <c r="E66" s="41">
        <f>E65+E62</f>
        <v>893.24993492125498</v>
      </c>
      <c r="F66" s="41">
        <f>F65+F62</f>
        <v>3145.1464530245498</v>
      </c>
      <c r="G66" s="41">
        <f>G65+G62</f>
        <v>2197.4754395253999</v>
      </c>
      <c r="H66" s="41">
        <f>SUM(D66:G66)</f>
        <v>19391.305075294698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86</v>
      </c>
      <c r="C68" s="48" t="s">
        <v>87</v>
      </c>
      <c r="D68" s="41">
        <f>D66*20%</f>
        <v>2631.0866495646901</v>
      </c>
      <c r="E68" s="41">
        <f>E66*20%</f>
        <v>178.649986984251</v>
      </c>
      <c r="F68" s="41">
        <f>F66*20%</f>
        <v>629.02929060490897</v>
      </c>
      <c r="G68" s="41">
        <f>G66*20%</f>
        <v>439.49508790508099</v>
      </c>
      <c r="H68" s="41">
        <f>SUM(D68:G68)</f>
        <v>3878.2610150589398</v>
      </c>
    </row>
    <row r="69" spans="1:8" ht="16.95" customHeight="1">
      <c r="A69" s="2"/>
      <c r="B69" s="33"/>
      <c r="C69" s="33" t="s">
        <v>88</v>
      </c>
      <c r="D69" s="41">
        <f>D68</f>
        <v>2631.0866495646901</v>
      </c>
      <c r="E69" s="41">
        <f>E68</f>
        <v>178.649986984251</v>
      </c>
      <c r="F69" s="41">
        <f>F68</f>
        <v>629.02929060490897</v>
      </c>
      <c r="G69" s="41">
        <f>G68</f>
        <v>439.49508790508099</v>
      </c>
      <c r="H69" s="41">
        <f>SUM(D69:G69)</f>
        <v>3878.2610150589398</v>
      </c>
    </row>
    <row r="70" spans="1:8" ht="16.95" customHeight="1">
      <c r="A70" s="2"/>
      <c r="B70" s="33"/>
      <c r="C70" s="33" t="s">
        <v>89</v>
      </c>
      <c r="D70" s="41">
        <f>D69+D66</f>
        <v>15786.5198973882</v>
      </c>
      <c r="E70" s="41">
        <f>E69+E66</f>
        <v>1071.8999219055099</v>
      </c>
      <c r="F70" s="41">
        <f>F69+F66</f>
        <v>3774.1757436294602</v>
      </c>
      <c r="G70" s="41">
        <f>G69+G66</f>
        <v>2636.9705274304802</v>
      </c>
      <c r="H70" s="41">
        <f>SUM(D70:G70)</f>
        <v>23269.566090353601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 ht="16.95" customHeight="1">
      <c r="A14" s="2"/>
      <c r="B14" s="33"/>
      <c r="C14" s="33" t="s">
        <v>98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77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 ht="16.95" customHeight="1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3118.7265421017</v>
      </c>
      <c r="E13" s="32">
        <v>51.820659713072999</v>
      </c>
      <c r="F13" s="32">
        <v>0</v>
      </c>
      <c r="G13" s="32">
        <v>0</v>
      </c>
      <c r="H13" s="32">
        <v>3170.5472018147998</v>
      </c>
      <c r="J13" s="20"/>
    </row>
    <row r="14" spans="1:14" ht="16.95" customHeight="1">
      <c r="A14" s="2"/>
      <c r="B14" s="33"/>
      <c r="C14" s="33" t="s">
        <v>98</v>
      </c>
      <c r="D14" s="32">
        <v>3118.7265421017</v>
      </c>
      <c r="E14" s="32">
        <v>51.820659713072999</v>
      </c>
      <c r="F14" s="32">
        <v>0</v>
      </c>
      <c r="G14" s="32">
        <v>0</v>
      </c>
      <c r="H14" s="32">
        <v>3170.5472018147998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63</v>
      </c>
      <c r="D13" s="32">
        <v>0</v>
      </c>
      <c r="E13" s="32">
        <v>0</v>
      </c>
      <c r="F13" s="32">
        <v>0</v>
      </c>
      <c r="G13" s="32">
        <v>36.719795593561003</v>
      </c>
      <c r="H13" s="32">
        <v>36.719795593561003</v>
      </c>
      <c r="J13" s="20"/>
    </row>
    <row r="14" spans="1:14" ht="16.95" customHeight="1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36.719795593561003</v>
      </c>
      <c r="H14" s="32">
        <v>36.719795593561003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77</v>
      </c>
      <c r="D13" s="32">
        <v>0</v>
      </c>
      <c r="E13" s="32">
        <v>0</v>
      </c>
      <c r="F13" s="32">
        <v>0</v>
      </c>
      <c r="G13" s="32">
        <v>364.04210526316001</v>
      </c>
      <c r="H13" s="32">
        <v>364.04210526316001</v>
      </c>
      <c r="J13" s="20"/>
    </row>
    <row r="14" spans="1:14" ht="16.95" customHeight="1">
      <c r="A14" s="2"/>
      <c r="B14" s="33"/>
      <c r="C14" s="33" t="s">
        <v>98</v>
      </c>
      <c r="D14" s="32">
        <v>0</v>
      </c>
      <c r="E14" s="32">
        <v>0</v>
      </c>
      <c r="F14" s="32">
        <v>0</v>
      </c>
      <c r="G14" s="32">
        <v>364.04210526316001</v>
      </c>
      <c r="H14" s="32">
        <v>364.04210526316001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8692.5</v>
      </c>
      <c r="E13" s="32">
        <v>758.84</v>
      </c>
      <c r="F13" s="32">
        <v>0</v>
      </c>
      <c r="G13" s="32">
        <v>0</v>
      </c>
      <c r="H13" s="32">
        <v>9451.34</v>
      </c>
      <c r="J13" s="20"/>
    </row>
    <row r="14" spans="1:14" ht="16.95" customHeight="1">
      <c r="A14" s="2"/>
      <c r="B14" s="33"/>
      <c r="C14" s="33" t="s">
        <v>98</v>
      </c>
      <c r="D14" s="32">
        <v>8692.5</v>
      </c>
      <c r="E14" s="32">
        <v>758.84</v>
      </c>
      <c r="F14" s="32">
        <v>0</v>
      </c>
      <c r="G14" s="32">
        <v>0</v>
      </c>
      <c r="H14" s="32">
        <v>9451.34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26C645AFE9744D7C8A8EB32EDA93DF8B_12</vt:lpwstr>
  </property>
  <property fmtid="{D5CDD505-2E9C-101B-9397-08002B2CF9AE}" pid="3" name="KSOProductBuildVer">
    <vt:lpwstr>1049-12.2.0.20795</vt:lpwstr>
  </property>
</Properties>
</file>